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C:\Users\plk031066\Desktop\ZAMÓWIENIA PUBLICZNE 2025\ROBOTY BUDOWLANE\Dokończenie rob budowlanych na przystankach Nida, Stawiany, Kije, Grochowiska\platforma zakupowa\"/>
    </mc:Choice>
  </mc:AlternateContent>
  <xr:revisionPtr revIDLastSave="0" documentId="13_ncr:1_{5CDFB41E-CADD-45E1-8A51-9D135806F706}" xr6:coauthVersionLast="47" xr6:coauthVersionMax="47" xr10:uidLastSave="{00000000-0000-0000-0000-000000000000}"/>
  <bookViews>
    <workbookView xWindow="-120" yWindow="-120" windowWidth="29040" windowHeight="15720" xr2:uid="{0FB756C7-1472-4F91-9E6D-B8F95E4016C9}"/>
  </bookViews>
  <sheets>
    <sheet name="Arkusz1" sheetId="1" r:id="rId1"/>
  </sheets>
  <definedNames>
    <definedName name="_xlnm.Print_Area" localSheetId="0">Arkusz1!$A$1:$I$43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2" i="1" l="1"/>
  <c r="K41" i="1"/>
  <c r="K40" i="1"/>
  <c r="K39" i="1"/>
  <c r="H40" i="1"/>
  <c r="H41" i="1"/>
  <c r="H42" i="1"/>
  <c r="H39" i="1"/>
  <c r="K43" i="1" l="1"/>
  <c r="H8" i="1" l="1"/>
  <c r="H9" i="1"/>
  <c r="H10" i="1"/>
  <c r="H11" i="1"/>
  <c r="H12" i="1"/>
  <c r="H20" i="1"/>
  <c r="H16" i="1"/>
  <c r="H17" i="1"/>
  <c r="H18" i="1"/>
  <c r="H19" i="1"/>
  <c r="H32" i="1"/>
  <c r="H31" i="1"/>
  <c r="H25" i="1"/>
  <c r="H26" i="1"/>
  <c r="H24" i="1"/>
  <c r="H30" i="1"/>
  <c r="H29" i="1"/>
  <c r="H23" i="1"/>
  <c r="H22" i="1"/>
  <c r="H15" i="1"/>
  <c r="H14" i="1"/>
  <c r="H7" i="1"/>
  <c r="H6" i="1"/>
  <c r="I43" i="1" l="1"/>
</calcChain>
</file>

<file path=xl/sharedStrings.xml><?xml version="1.0" encoding="utf-8"?>
<sst xmlns="http://schemas.openxmlformats.org/spreadsheetml/2006/main" count="100" uniqueCount="64">
  <si>
    <t>Lp.</t>
  </si>
  <si>
    <t>Opis robót budowlanych</t>
  </si>
  <si>
    <t>jm</t>
  </si>
  <si>
    <t xml:space="preserve">ilość </t>
  </si>
  <si>
    <t>Cena jednostkowa wg INVEST</t>
  </si>
  <si>
    <t>Nowa cena</t>
  </si>
  <si>
    <t>1.1</t>
  </si>
  <si>
    <t>1.2</t>
  </si>
  <si>
    <t>1.3</t>
  </si>
  <si>
    <t>1.4</t>
  </si>
  <si>
    <t>kpl</t>
  </si>
  <si>
    <t>Inwentaryzacja robót i wykonanie dokumentacji powykonawczej w tym geodezyjnej</t>
  </si>
  <si>
    <t>1.5</t>
  </si>
  <si>
    <t>1.6</t>
  </si>
  <si>
    <t>1.7</t>
  </si>
  <si>
    <t>2.1</t>
  </si>
  <si>
    <t>2.2</t>
  </si>
  <si>
    <t>NIDA</t>
  </si>
  <si>
    <t>STAWIANY PIŃCZOWSKIE</t>
  </si>
  <si>
    <t>KIJE</t>
  </si>
  <si>
    <t>GROCHOWISKA</t>
  </si>
  <si>
    <t>3.1</t>
  </si>
  <si>
    <t>3.2</t>
  </si>
  <si>
    <t>4.1</t>
  </si>
  <si>
    <t>4.2</t>
  </si>
  <si>
    <t>3.3</t>
  </si>
  <si>
    <t>km</t>
  </si>
  <si>
    <t>Podbicie stabilizacyjne toru nr 1, formowanie ławy, korekta rowu odwadniającego po stronie lewej</t>
  </si>
  <si>
    <t>3.4</t>
  </si>
  <si>
    <t>Remont drogi dojazdowej do parkingu, tym:
1. wymiana uszkodzonych oraz uzupełnienie brakujących elementów;
2. wykonanie rozbiórki istniejącej nawierzchni asfaltowej;
3. niwelacja i uzupełnienie podbudowy wraz ze sprawdzeniem parametrów technicznych;
4. ułożenie nawierzchnii asfaltowej  w/wa wiążąca i w/wa ścieralna;
5. uprzątnięcie terenu budowy wraz z utylizacją pzostałości robót budowlanych (w tym wycinki)</t>
  </si>
  <si>
    <t>Wykonanie pomiarów kontrolnych instalcji elektrycznej, w tym natężenia oświetlenia peronów i parkingów, izolacji kabli, ochrony przeciwporażeniowej</t>
  </si>
  <si>
    <t>3.6</t>
  </si>
  <si>
    <t>Prace naprawcze kanalizacji teletechnicznej na peronie, w tym: 
- wymiana skorodowanych elementów;
- uzupełnienie pokryw i zamków, 
-uzupelnienie opisów kabli;
- uzupełnienie uszczelnień;
- uzupełnienie stelaży zapasów;
- zaciągnięcie linii megafonowej</t>
  </si>
  <si>
    <t>Wykonanie certyfikacji końcowejTSI INF oraz TSI PRM</t>
  </si>
  <si>
    <t>Podbicie stabilizacyjne toru nr 1, formowanie ławy, korekta rowu odwadniającego po stronie lewej, poprawa skarp przy przepuście, wymiana oznakowania przejazdu</t>
  </si>
  <si>
    <t>Remont drogi dojazdowej do parkingu i przejazdu, tym:
1. wymiana uszkodzonych oraz uzupełnienie brakujących elementów;
2. wykonanie rozbiórki istniejącej nawierzchni asfaltowej;
3. niwelacja i uzupełnienie podbudowy wraz ze sprawdzeniem parametrów technicznych;
4. ułożenie nawierzchnii asfaltowej  w/wa wiążąca i w/wa ścieralna;
5. uprzątnięcie terenu budowy wraz z utylizacją pzostałości robót budowlanych (w tym wycinki)</t>
  </si>
  <si>
    <t>Prace naprawcze kanalizacji teletechnicznej na peronie, w tym: 
- dobudowa kanalizacji kablowej pomiędzy peronem a RSO;
- wymiana skorodowanych elementów;
- uzupełnienie pokryw i zamków, 
-uzupelnienie opisów kabli;
- uzupełnienie uszczelnień;
- uzupełnienie stelaży zapasów;
- zaciągnięcie linii megafonowej</t>
  </si>
  <si>
    <t>4.3</t>
  </si>
  <si>
    <t>4.4</t>
  </si>
  <si>
    <t>4.5</t>
  </si>
  <si>
    <t>4.6</t>
  </si>
  <si>
    <t>3.5</t>
  </si>
  <si>
    <t>Doprowadzenie do zalicznikowania wykonanych instalacji elektryczncyh przez PGE EK</t>
  </si>
  <si>
    <t>Prace naprawcze kanalizacji teletechnicznej na peronie, w tym: 
- dobudowa kanalizacji kablowej pomiędzy peronem a RSO;
- dobudowa studni kablowej końcowej;
- wymiana skorodowanych elementów;
- uzupełnienie pokryw i zamków, 
-uzupelnienie opisów kabli;
- uzupełnienie uszczelnień;
- uzupełnienie stelaży zapasów;
- zaciągnięcie linii megafonowej</t>
  </si>
  <si>
    <t>2.3</t>
  </si>
  <si>
    <t>2.4</t>
  </si>
  <si>
    <t>2.5</t>
  </si>
  <si>
    <t>2.6</t>
  </si>
  <si>
    <t>2.7</t>
  </si>
  <si>
    <t>Budowa drogi dojazdowej do parkingu, tym:
1. wymiana uszkodzonych krawężników i oporników  oraz uzupełnienie brakujących elementów - ok. 70 mb;
2.usunięcie roślinności na wykonanej podbudowie;
3. niwelacja i zupełnienie podbudowy wraz z ponownym sprawdzeniem parametrów technicznych;
4. ułożenie nawierzchnii asfaltowej  w/wa wiążąca i w/wa ścieralna;
5. uprzątnięcie terenu budowy wraz z utylizacją pzostałości robót budowlanych (w tym wycinki)</t>
  </si>
  <si>
    <t>Budowa kanalizacji kablowej pomiędzy peronem a ND Nida wraz z zabudową podglądu monitoringu peronowego u dyżurnego ruchu</t>
  </si>
  <si>
    <t>Szacowanie wg Głównego Inżyniera</t>
  </si>
  <si>
    <t>Nida</t>
  </si>
  <si>
    <t>Stawiany</t>
  </si>
  <si>
    <t>Kije</t>
  </si>
  <si>
    <t>Grochowiska</t>
  </si>
  <si>
    <t>Naprawa przejścia dlapieszych w obrębie przejazdu kolejowjego, w tym uzupełnienie nawierzchni asfaltowej, malowanie linii krawędziowych</t>
  </si>
  <si>
    <t>Zadanie:</t>
  </si>
  <si>
    <t>Wykonanie robót budowlanych mających na celu dokończenie niezrealizowanego zakresu prac dla zadań inwestycyjnych pn.:
1)	„Modernizacja peronu na stacji Nida na linii kolejowej nr 73”, 
2)	„Modernizacja przystanku Stawiany Pińczowskie na linii kolejowej nr 73”, 
3)	„Modernizacja przystanku Kije na linii kolejowej nr 73”, 
4)	„Modernizacja przystanku Grochowiska na linii kolejowej nr 73”,
realizowanych w ramach „Rządowego programu budowy lub modernizacji przystanków kolejowych na lata 2021 – 2025”.</t>
  </si>
  <si>
    <t>Wartość zł. (netto)</t>
  </si>
  <si>
    <t>Kwota podatku Vat-23%</t>
  </si>
  <si>
    <t>Łączna wartosć zamówienia część 1-4</t>
  </si>
  <si>
    <t>Wartość zł. (brutto)</t>
  </si>
  <si>
    <t>Kosztorys ofertowy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</si>
</sst>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zł-415]_-;\-* #,##0.00\ [$zł-415]_-;_-* &quot;-&quot;??\ [$zł-415]_-;_-@_-"/>
    <numFmt numFmtId="165" formatCode="0.000"/>
  </numFmts>
  <fonts count="6" x14ac:knownFonts="1">
    <font>
      <sz val="11"/>
      <color theme="1"/>
      <name val="Aptos Narrow"/>
      <family val="2"/>
      <charset val="238"/>
      <scheme val="minor"/>
    </font>
    <font>
      <sz val="11"/>
      <color theme="1"/>
      <name val="Aptos Narrow"/>
      <family val="2"/>
      <charset val="238"/>
      <scheme val="minor"/>
    </font>
    <font>
      <sz val="16"/>
      <color theme="1"/>
      <name val="Aptos Narrow"/>
      <family val="2"/>
      <charset val="238"/>
      <scheme val="minor"/>
    </font>
    <font>
      <sz val="8"/>
      <name val="Aptos Narrow"/>
      <family val="2"/>
      <charset val="238"/>
      <scheme val="minor"/>
    </font>
    <font>
      <sz val="12"/>
      <color theme="1"/>
      <name val="Aptos Narrow"/>
      <family val="2"/>
      <charset val="238"/>
      <scheme val="minor"/>
    </font>
    <font>
      <b/>
      <sz val="11"/>
      <color theme="1"/>
      <name val="Aptos Narrow"/>
      <family val="2"/>
      <scheme val="minor"/>
    </font>
  </fonts>
  <fills count="3">
    <fill>
      <patternFill patternType="none"/>
    </fill>
    <fill>
      <patternFill patternType="gray125"/>
    </fill>
    <fill>
      <patternFill patternType="solid">
        <fgColor rgb="FF00B0F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28">
    <xf numFmtId="0" fontId="0" fillId="0" borderId="0" xfId="0"/>
    <xf numFmtId="0" fontId="0" fillId="0" borderId="0" xfId="0" applyAlignment="1">
      <alignment horizontal="center" vertical="center" wrapText="1"/>
    </xf>
    <xf numFmtId="164" fontId="0" fillId="0" borderId="0" xfId="0" applyNumberFormat="1"/>
    <xf numFmtId="164" fontId="0" fillId="0" borderId="0" xfId="0" applyNumberFormat="1" applyAlignment="1">
      <alignment horizontal="center" vertical="center"/>
    </xf>
    <xf numFmtId="0" fontId="0" fillId="0" borderId="0" xfId="0" applyAlignment="1">
      <alignment horizontal="center" vertical="center"/>
    </xf>
    <xf numFmtId="164" fontId="0" fillId="0" borderId="0" xfId="0" applyNumberFormat="1" applyAlignment="1">
      <alignment vertical="center"/>
    </xf>
    <xf numFmtId="0" fontId="0" fillId="0" borderId="1" xfId="0" applyBorder="1" applyAlignment="1">
      <alignment horizontal="center" vertical="center" wrapText="1"/>
    </xf>
    <xf numFmtId="164" fontId="0" fillId="0" borderId="1" xfId="0" applyNumberFormat="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wrapText="1"/>
    </xf>
    <xf numFmtId="0" fontId="0" fillId="2" borderId="1" xfId="0" applyFill="1" applyBorder="1"/>
    <xf numFmtId="164" fontId="0" fillId="2" borderId="1" xfId="0" applyNumberFormat="1" applyFill="1" applyBorder="1" applyAlignment="1">
      <alignment vertical="center"/>
    </xf>
    <xf numFmtId="164" fontId="0" fillId="2" borderId="1" xfId="0" applyNumberFormat="1" applyFill="1" applyBorder="1"/>
    <xf numFmtId="0" fontId="0" fillId="0" borderId="1" xfId="0" applyBorder="1"/>
    <xf numFmtId="164" fontId="0" fillId="0" borderId="1" xfId="0" applyNumberFormat="1" applyBorder="1" applyAlignment="1">
      <alignment horizontal="center" vertical="center"/>
    </xf>
    <xf numFmtId="0" fontId="0" fillId="0" borderId="1" xfId="0" quotePrefix="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10" fontId="0" fillId="0" borderId="1" xfId="1" applyNumberFormat="1" applyFont="1" applyBorder="1" applyAlignment="1">
      <alignment horizontal="center" vertical="center"/>
    </xf>
    <xf numFmtId="164" fontId="0" fillId="0" borderId="1" xfId="0" applyNumberFormat="1" applyBorder="1" applyAlignment="1">
      <alignment vertical="center"/>
    </xf>
    <xf numFmtId="0" fontId="0" fillId="0" borderId="1" xfId="0" applyBorder="1" applyAlignment="1">
      <alignment vertical="top" wrapText="1"/>
    </xf>
    <xf numFmtId="165" fontId="0" fillId="0" borderId="1" xfId="0" applyNumberFormat="1" applyBorder="1" applyAlignment="1">
      <alignment horizontal="center" vertical="center"/>
    </xf>
    <xf numFmtId="0" fontId="0" fillId="2" borderId="1" xfId="0" applyFill="1" applyBorder="1" applyAlignment="1">
      <alignment horizontal="center" vertical="center" wrapText="1"/>
    </xf>
    <xf numFmtId="164" fontId="5" fillId="0" borderId="0" xfId="0" applyNumberFormat="1" applyFont="1" applyAlignment="1">
      <alignment vertical="center"/>
    </xf>
    <xf numFmtId="0" fontId="2" fillId="0" borderId="0" xfId="0" applyFont="1"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left" vertical="center" wrapText="1"/>
    </xf>
    <xf numFmtId="0" fontId="5" fillId="0" borderId="2" xfId="0" applyFont="1" applyBorder="1" applyAlignment="1">
      <alignment horizontal="center" vertical="center"/>
    </xf>
  </cellXfs>
  <cellStyles count="3">
    <cellStyle name="Normalny" xfId="0" builtinId="0"/>
    <cellStyle name="Normalny 3" xfId="2" xr:uid="{16A7B1E4-E6C4-40F2-8FA7-BBF1AF68FF55}"/>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15182-8207-44B1-B0DC-848EFEBCCE3C}">
  <sheetPr>
    <pageSetUpPr fitToPage="1"/>
  </sheetPr>
  <dimension ref="A1:L43"/>
  <sheetViews>
    <sheetView tabSelected="1" workbookViewId="0">
      <pane ySplit="4" topLeftCell="A9" activePane="bottomLeft" state="frozen"/>
      <selection pane="bottomLeft" activeCell="I39" sqref="I39"/>
    </sheetView>
  </sheetViews>
  <sheetFormatPr defaultRowHeight="15" x14ac:dyDescent="0.25"/>
  <cols>
    <col min="1" max="1" width="7.7109375" style="4" customWidth="1"/>
    <col min="2" max="2" width="29.42578125" customWidth="1"/>
    <col min="3" max="3" width="4.28515625" customWidth="1"/>
    <col min="5" max="5" width="12.85546875" hidden="1" customWidth="1"/>
    <col min="6" max="6" width="14.42578125" style="5" customWidth="1"/>
    <col min="7" max="7" width="12.7109375" customWidth="1"/>
    <col min="8" max="8" width="11.85546875" hidden="1" customWidth="1"/>
    <col min="9" max="9" width="14.42578125" style="2" bestFit="1" customWidth="1"/>
    <col min="10" max="10" width="2.7109375" hidden="1" customWidth="1"/>
    <col min="11" max="11" width="21.7109375" style="3" hidden="1" customWidth="1"/>
  </cols>
  <sheetData>
    <row r="1" spans="1:11" ht="21" x14ac:dyDescent="0.25">
      <c r="A1" s="24" t="s">
        <v>63</v>
      </c>
      <c r="B1" s="24"/>
      <c r="C1" s="24"/>
      <c r="D1" s="24"/>
      <c r="E1" s="24"/>
      <c r="F1" s="24"/>
      <c r="G1" s="24"/>
      <c r="H1" s="24"/>
      <c r="I1" s="24"/>
    </row>
    <row r="2" spans="1:11" ht="13.15" customHeight="1" x14ac:dyDescent="0.25">
      <c r="A2" s="26" t="s">
        <v>57</v>
      </c>
      <c r="B2" s="26"/>
      <c r="C2" s="26"/>
      <c r="D2" s="26"/>
      <c r="E2" s="26"/>
      <c r="F2" s="26"/>
      <c r="G2" s="26"/>
      <c r="H2" s="26"/>
      <c r="I2" s="26"/>
    </row>
    <row r="3" spans="1:11" ht="140.44999999999999" customHeight="1" x14ac:dyDescent="0.25">
      <c r="A3" s="25" t="s">
        <v>58</v>
      </c>
      <c r="B3" s="25"/>
      <c r="C3" s="25"/>
      <c r="D3" s="25"/>
      <c r="E3" s="25"/>
      <c r="F3" s="25"/>
      <c r="G3" s="25"/>
      <c r="H3" s="25"/>
      <c r="I3" s="25"/>
    </row>
    <row r="4" spans="1:11" s="1" customFormat="1" ht="45" x14ac:dyDescent="0.25">
      <c r="A4" s="6" t="s">
        <v>0</v>
      </c>
      <c r="B4" s="6" t="s">
        <v>1</v>
      </c>
      <c r="C4" s="6" t="s">
        <v>2</v>
      </c>
      <c r="D4" s="6" t="s">
        <v>3</v>
      </c>
      <c r="E4" s="6" t="s">
        <v>4</v>
      </c>
      <c r="F4" s="7" t="s">
        <v>59</v>
      </c>
      <c r="G4" s="6" t="s">
        <v>60</v>
      </c>
      <c r="H4" s="6" t="s">
        <v>5</v>
      </c>
      <c r="I4" s="7" t="s">
        <v>62</v>
      </c>
      <c r="J4" s="22"/>
      <c r="K4" s="7" t="s">
        <v>51</v>
      </c>
    </row>
    <row r="5" spans="1:11" x14ac:dyDescent="0.25">
      <c r="A5" s="8">
        <v>1</v>
      </c>
      <c r="B5" s="9" t="s">
        <v>17</v>
      </c>
      <c r="C5" s="10"/>
      <c r="D5" s="10"/>
      <c r="E5" s="10"/>
      <c r="F5" s="11"/>
      <c r="G5" s="10"/>
      <c r="H5" s="10"/>
      <c r="I5" s="12"/>
      <c r="J5" s="12"/>
      <c r="K5" s="12"/>
    </row>
    <row r="6" spans="1:11" ht="30" x14ac:dyDescent="0.25">
      <c r="A6" s="15" t="s">
        <v>6</v>
      </c>
      <c r="B6" s="16" t="s">
        <v>33</v>
      </c>
      <c r="C6" s="17" t="s">
        <v>10</v>
      </c>
      <c r="D6" s="17">
        <v>1</v>
      </c>
      <c r="E6" s="14">
        <v>14052.7</v>
      </c>
      <c r="F6" s="14"/>
      <c r="G6" s="18"/>
      <c r="H6" s="14">
        <f>E6*(1+G6)</f>
        <v>14052.7</v>
      </c>
      <c r="I6" s="14"/>
      <c r="J6" s="10"/>
      <c r="K6" s="14">
        <v>8500</v>
      </c>
    </row>
    <row r="7" spans="1:11" ht="60" x14ac:dyDescent="0.25">
      <c r="A7" s="15" t="s">
        <v>7</v>
      </c>
      <c r="B7" s="16" t="s">
        <v>11</v>
      </c>
      <c r="C7" s="17" t="s">
        <v>10</v>
      </c>
      <c r="D7" s="17">
        <v>1</v>
      </c>
      <c r="E7" s="19">
        <v>37473.870000000003</v>
      </c>
      <c r="F7" s="14"/>
      <c r="G7" s="18"/>
      <c r="H7" s="14">
        <f>E7*(1+G7)</f>
        <v>37473.870000000003</v>
      </c>
      <c r="I7" s="14"/>
      <c r="J7" s="10"/>
      <c r="K7" s="14">
        <v>40000</v>
      </c>
    </row>
    <row r="8" spans="1:11" ht="116.45" customHeight="1" x14ac:dyDescent="0.25">
      <c r="A8" s="15" t="s">
        <v>8</v>
      </c>
      <c r="B8" s="20" t="s">
        <v>49</v>
      </c>
      <c r="C8" s="17" t="s">
        <v>10</v>
      </c>
      <c r="D8" s="17">
        <v>1</v>
      </c>
      <c r="E8" s="13"/>
      <c r="F8" s="19"/>
      <c r="G8" s="18"/>
      <c r="H8" s="14">
        <f>E8*(1+G8)</f>
        <v>0</v>
      </c>
      <c r="I8" s="14"/>
      <c r="J8" s="10"/>
      <c r="K8" s="14">
        <v>1205800</v>
      </c>
    </row>
    <row r="9" spans="1:11" ht="90" x14ac:dyDescent="0.25">
      <c r="A9" s="15" t="s">
        <v>9</v>
      </c>
      <c r="B9" s="16" t="s">
        <v>30</v>
      </c>
      <c r="C9" s="17" t="s">
        <v>10</v>
      </c>
      <c r="D9" s="17">
        <v>1</v>
      </c>
      <c r="E9" s="13"/>
      <c r="F9" s="19"/>
      <c r="G9" s="18"/>
      <c r="H9" s="14">
        <f>E9*(1+G9)</f>
        <v>0</v>
      </c>
      <c r="I9" s="14"/>
      <c r="J9" s="10"/>
      <c r="K9" s="14">
        <v>5000</v>
      </c>
    </row>
    <row r="10" spans="1:11" ht="60" x14ac:dyDescent="0.25">
      <c r="A10" s="15" t="s">
        <v>12</v>
      </c>
      <c r="B10" s="16" t="s">
        <v>42</v>
      </c>
      <c r="C10" s="17" t="s">
        <v>10</v>
      </c>
      <c r="D10" s="17">
        <v>1</v>
      </c>
      <c r="E10" s="13"/>
      <c r="F10" s="19"/>
      <c r="G10" s="18"/>
      <c r="H10" s="14">
        <f>E10*(1+G10)</f>
        <v>0</v>
      </c>
      <c r="I10" s="14"/>
      <c r="J10" s="10"/>
      <c r="K10" s="14">
        <v>3000</v>
      </c>
    </row>
    <row r="11" spans="1:11" ht="116.45" customHeight="1" x14ac:dyDescent="0.25">
      <c r="A11" s="15" t="s">
        <v>13</v>
      </c>
      <c r="B11" s="16" t="s">
        <v>32</v>
      </c>
      <c r="C11" s="17" t="s">
        <v>10</v>
      </c>
      <c r="D11" s="17">
        <v>1</v>
      </c>
      <c r="E11" s="13"/>
      <c r="F11" s="19"/>
      <c r="G11" s="18"/>
      <c r="H11" s="14">
        <f>E11*(1+G11)</f>
        <v>0</v>
      </c>
      <c r="I11" s="14"/>
      <c r="J11" s="10"/>
      <c r="K11" s="14">
        <v>30000</v>
      </c>
    </row>
    <row r="12" spans="1:11" ht="73.150000000000006" customHeight="1" x14ac:dyDescent="0.25">
      <c r="A12" s="15" t="s">
        <v>14</v>
      </c>
      <c r="B12" s="16" t="s">
        <v>50</v>
      </c>
      <c r="C12" s="17" t="s">
        <v>10</v>
      </c>
      <c r="D12" s="17">
        <v>1</v>
      </c>
      <c r="E12" s="13"/>
      <c r="F12" s="19"/>
      <c r="G12" s="18"/>
      <c r="H12" s="14">
        <f>E12*(1+G12)</f>
        <v>0</v>
      </c>
      <c r="I12" s="14"/>
      <c r="J12" s="10"/>
      <c r="K12" s="14">
        <v>300000</v>
      </c>
    </row>
    <row r="13" spans="1:11" x14ac:dyDescent="0.25">
      <c r="A13" s="8">
        <v>2</v>
      </c>
      <c r="B13" s="9" t="s">
        <v>18</v>
      </c>
      <c r="C13" s="10"/>
      <c r="D13" s="10"/>
      <c r="E13" s="10"/>
      <c r="F13" s="11"/>
      <c r="G13" s="10"/>
      <c r="H13" s="10"/>
      <c r="I13" s="12"/>
      <c r="J13" s="12"/>
      <c r="K13" s="12"/>
    </row>
    <row r="14" spans="1:11" ht="30" x14ac:dyDescent="0.25">
      <c r="A14" s="15" t="s">
        <v>15</v>
      </c>
      <c r="B14" s="16" t="s">
        <v>33</v>
      </c>
      <c r="C14" s="17" t="s">
        <v>10</v>
      </c>
      <c r="D14" s="17">
        <v>1</v>
      </c>
      <c r="E14" s="14">
        <v>13207.490000000002</v>
      </c>
      <c r="F14" s="14"/>
      <c r="G14" s="18"/>
      <c r="H14" s="14">
        <f>E14*(1+G14)</f>
        <v>13207.490000000002</v>
      </c>
      <c r="I14" s="14"/>
      <c r="J14" s="10"/>
      <c r="K14" s="14">
        <v>8500</v>
      </c>
    </row>
    <row r="15" spans="1:11" ht="60" x14ac:dyDescent="0.25">
      <c r="A15" s="15" t="s">
        <v>16</v>
      </c>
      <c r="B15" s="16" t="s">
        <v>11</v>
      </c>
      <c r="C15" s="17" t="s">
        <v>10</v>
      </c>
      <c r="D15" s="17">
        <v>1</v>
      </c>
      <c r="E15" s="19">
        <v>35219.96</v>
      </c>
      <c r="F15" s="14"/>
      <c r="G15" s="18"/>
      <c r="H15" s="14">
        <f>E15*(1+G15)</f>
        <v>35219.96</v>
      </c>
      <c r="I15" s="14"/>
      <c r="J15" s="10"/>
      <c r="K15" s="14">
        <v>40000</v>
      </c>
    </row>
    <row r="16" spans="1:11" ht="80.45" customHeight="1" x14ac:dyDescent="0.25">
      <c r="A16" s="15" t="s">
        <v>44</v>
      </c>
      <c r="B16" s="20" t="s">
        <v>49</v>
      </c>
      <c r="C16" s="17" t="s">
        <v>10</v>
      </c>
      <c r="D16" s="17">
        <v>1</v>
      </c>
      <c r="E16" s="13"/>
      <c r="F16" s="14"/>
      <c r="G16" s="18"/>
      <c r="H16" s="14">
        <f>E16*(1+G16)</f>
        <v>0</v>
      </c>
      <c r="I16" s="14"/>
      <c r="J16" s="10"/>
      <c r="K16" s="14">
        <v>153082</v>
      </c>
    </row>
    <row r="17" spans="1:11" ht="90" x14ac:dyDescent="0.25">
      <c r="A17" s="15" t="s">
        <v>45</v>
      </c>
      <c r="B17" s="16" t="s">
        <v>56</v>
      </c>
      <c r="C17" s="17" t="s">
        <v>10</v>
      </c>
      <c r="D17" s="17">
        <v>1</v>
      </c>
      <c r="E17" s="13"/>
      <c r="F17" s="14"/>
      <c r="G17" s="18"/>
      <c r="H17" s="14">
        <f>E17*(1+G17)</f>
        <v>0</v>
      </c>
      <c r="I17" s="14"/>
      <c r="J17" s="10"/>
      <c r="K17" s="14">
        <v>3000</v>
      </c>
    </row>
    <row r="18" spans="1:11" ht="90" x14ac:dyDescent="0.25">
      <c r="A18" s="15" t="s">
        <v>46</v>
      </c>
      <c r="B18" s="16" t="s">
        <v>30</v>
      </c>
      <c r="C18" s="17" t="s">
        <v>10</v>
      </c>
      <c r="D18" s="17">
        <v>1</v>
      </c>
      <c r="E18" s="13"/>
      <c r="F18" s="14"/>
      <c r="G18" s="18"/>
      <c r="H18" s="14">
        <f>E18*(1+G18)</f>
        <v>0</v>
      </c>
      <c r="I18" s="14"/>
      <c r="J18" s="10"/>
      <c r="K18" s="14">
        <v>5000</v>
      </c>
    </row>
    <row r="19" spans="1:11" ht="60" x14ac:dyDescent="0.25">
      <c r="A19" s="15" t="s">
        <v>47</v>
      </c>
      <c r="B19" s="16" t="s">
        <v>42</v>
      </c>
      <c r="C19" s="17" t="s">
        <v>10</v>
      </c>
      <c r="D19" s="17">
        <v>1</v>
      </c>
      <c r="E19" s="13"/>
      <c r="F19" s="14"/>
      <c r="G19" s="18"/>
      <c r="H19" s="14">
        <f>E19*(1+G19)</f>
        <v>0</v>
      </c>
      <c r="I19" s="14"/>
      <c r="J19" s="10"/>
      <c r="K19" s="14">
        <v>3000</v>
      </c>
    </row>
    <row r="20" spans="1:11" ht="255" x14ac:dyDescent="0.25">
      <c r="A20" s="15" t="s">
        <v>48</v>
      </c>
      <c r="B20" s="16" t="s">
        <v>43</v>
      </c>
      <c r="C20" s="17" t="s">
        <v>10</v>
      </c>
      <c r="D20" s="17">
        <v>1</v>
      </c>
      <c r="E20" s="13"/>
      <c r="F20" s="14"/>
      <c r="G20" s="18"/>
      <c r="H20" s="14">
        <f>E20*(1+G20)</f>
        <v>0</v>
      </c>
      <c r="I20" s="14"/>
      <c r="J20" s="10"/>
      <c r="K20" s="14">
        <v>30000</v>
      </c>
    </row>
    <row r="21" spans="1:11" x14ac:dyDescent="0.25">
      <c r="A21" s="8">
        <v>3</v>
      </c>
      <c r="B21" s="9" t="s">
        <v>19</v>
      </c>
      <c r="C21" s="10"/>
      <c r="D21" s="10"/>
      <c r="E21" s="10"/>
      <c r="F21" s="11"/>
      <c r="G21" s="10"/>
      <c r="H21" s="10"/>
      <c r="I21" s="12"/>
      <c r="J21" s="12"/>
      <c r="K21" s="12"/>
    </row>
    <row r="22" spans="1:11" ht="30" x14ac:dyDescent="0.25">
      <c r="A22" s="15" t="s">
        <v>21</v>
      </c>
      <c r="B22" s="16" t="s">
        <v>33</v>
      </c>
      <c r="C22" s="17" t="s">
        <v>10</v>
      </c>
      <c r="D22" s="17">
        <v>1</v>
      </c>
      <c r="E22" s="14">
        <v>14756.94</v>
      </c>
      <c r="F22" s="14"/>
      <c r="G22" s="18"/>
      <c r="H22" s="14">
        <f>E22*(1+G22)</f>
        <v>14756.94</v>
      </c>
      <c r="I22" s="14"/>
      <c r="J22" s="10"/>
      <c r="K22" s="14">
        <v>8500</v>
      </c>
    </row>
    <row r="23" spans="1:11" ht="60" x14ac:dyDescent="0.25">
      <c r="A23" s="15" t="s">
        <v>22</v>
      </c>
      <c r="B23" s="16" t="s">
        <v>11</v>
      </c>
      <c r="C23" s="17" t="s">
        <v>10</v>
      </c>
      <c r="D23" s="17">
        <v>1</v>
      </c>
      <c r="E23" s="19">
        <v>39351.839999999997</v>
      </c>
      <c r="F23" s="14"/>
      <c r="G23" s="18"/>
      <c r="H23" s="14">
        <f>E23*(1+G23)</f>
        <v>39351.839999999997</v>
      </c>
      <c r="I23" s="14"/>
      <c r="J23" s="10"/>
      <c r="K23" s="14">
        <v>40000</v>
      </c>
    </row>
    <row r="24" spans="1:11" ht="60" x14ac:dyDescent="0.25">
      <c r="A24" s="15" t="s">
        <v>25</v>
      </c>
      <c r="B24" s="16" t="s">
        <v>27</v>
      </c>
      <c r="C24" s="17" t="s">
        <v>26</v>
      </c>
      <c r="D24" s="21">
        <v>0.2</v>
      </c>
      <c r="E24" s="13"/>
      <c r="F24" s="19"/>
      <c r="G24" s="18"/>
      <c r="H24" s="14">
        <f>E24*(1+G24)</f>
        <v>0</v>
      </c>
      <c r="I24" s="14"/>
      <c r="J24" s="10"/>
      <c r="K24" s="14">
        <v>50000</v>
      </c>
    </row>
    <row r="25" spans="1:11" ht="39" customHeight="1" x14ac:dyDescent="0.25">
      <c r="A25" s="15" t="s">
        <v>28</v>
      </c>
      <c r="B25" s="20" t="s">
        <v>29</v>
      </c>
      <c r="C25" s="17" t="s">
        <v>10</v>
      </c>
      <c r="D25" s="17">
        <v>1</v>
      </c>
      <c r="E25" s="13"/>
      <c r="F25" s="14"/>
      <c r="G25" s="18"/>
      <c r="H25" s="14">
        <f>E25*(1+G25)</f>
        <v>0</v>
      </c>
      <c r="I25" s="14"/>
      <c r="J25" s="10"/>
      <c r="K25" s="14">
        <v>155960</v>
      </c>
    </row>
    <row r="26" spans="1:11" ht="90" x14ac:dyDescent="0.25">
      <c r="A26" s="15" t="s">
        <v>41</v>
      </c>
      <c r="B26" s="16" t="s">
        <v>30</v>
      </c>
      <c r="C26" s="17" t="s">
        <v>10</v>
      </c>
      <c r="D26" s="17">
        <v>1</v>
      </c>
      <c r="E26" s="13"/>
      <c r="F26" s="14"/>
      <c r="G26" s="18"/>
      <c r="H26" s="14">
        <f>E26*(1+G26)</f>
        <v>0</v>
      </c>
      <c r="I26" s="14"/>
      <c r="J26" s="10"/>
      <c r="K26" s="14">
        <v>5000</v>
      </c>
    </row>
    <row r="27" spans="1:11" ht="180" x14ac:dyDescent="0.25">
      <c r="A27" s="15" t="s">
        <v>31</v>
      </c>
      <c r="B27" s="16" t="s">
        <v>32</v>
      </c>
      <c r="C27" s="17" t="s">
        <v>10</v>
      </c>
      <c r="D27" s="17">
        <v>1</v>
      </c>
      <c r="E27" s="13"/>
      <c r="F27" s="14"/>
      <c r="G27" s="13"/>
      <c r="H27" s="13"/>
      <c r="I27" s="14"/>
      <c r="J27" s="10"/>
      <c r="K27" s="14">
        <v>30000</v>
      </c>
    </row>
    <row r="28" spans="1:11" x14ac:dyDescent="0.25">
      <c r="A28" s="8">
        <v>4</v>
      </c>
      <c r="B28" s="10" t="s">
        <v>20</v>
      </c>
      <c r="C28" s="10"/>
      <c r="D28" s="10"/>
      <c r="E28" s="10"/>
      <c r="F28" s="11"/>
      <c r="G28" s="10"/>
      <c r="H28" s="10"/>
      <c r="I28" s="12"/>
      <c r="J28" s="12"/>
      <c r="K28" s="12"/>
    </row>
    <row r="29" spans="1:11" ht="30" x14ac:dyDescent="0.25">
      <c r="A29" s="15" t="s">
        <v>23</v>
      </c>
      <c r="B29" s="16" t="s">
        <v>33</v>
      </c>
      <c r="C29" s="17" t="s">
        <v>10</v>
      </c>
      <c r="D29" s="17">
        <v>1</v>
      </c>
      <c r="E29" s="14">
        <v>14779.71</v>
      </c>
      <c r="F29" s="14"/>
      <c r="G29" s="18"/>
      <c r="H29" s="14">
        <f>E29*(1+G29)</f>
        <v>14779.71</v>
      </c>
      <c r="I29" s="14"/>
      <c r="J29" s="10"/>
      <c r="K29" s="14">
        <v>8500</v>
      </c>
    </row>
    <row r="30" spans="1:11" ht="60" x14ac:dyDescent="0.25">
      <c r="A30" s="15" t="s">
        <v>24</v>
      </c>
      <c r="B30" s="16" t="s">
        <v>11</v>
      </c>
      <c r="C30" s="17" t="s">
        <v>10</v>
      </c>
      <c r="D30" s="17">
        <v>1</v>
      </c>
      <c r="E30" s="19">
        <v>40397.879999999997</v>
      </c>
      <c r="F30" s="14"/>
      <c r="G30" s="18"/>
      <c r="H30" s="14">
        <f>E30*(1+G30)</f>
        <v>40397.879999999997</v>
      </c>
      <c r="I30" s="14"/>
      <c r="J30" s="10"/>
      <c r="K30" s="14">
        <v>40000</v>
      </c>
    </row>
    <row r="31" spans="1:11" ht="90" x14ac:dyDescent="0.25">
      <c r="A31" s="15" t="s">
        <v>37</v>
      </c>
      <c r="B31" s="16" t="s">
        <v>34</v>
      </c>
      <c r="C31" s="17" t="s">
        <v>26</v>
      </c>
      <c r="D31" s="21">
        <v>0.2</v>
      </c>
      <c r="E31" s="13"/>
      <c r="F31" s="19"/>
      <c r="G31" s="18"/>
      <c r="H31" s="14">
        <f>E31*(1+G31)</f>
        <v>0</v>
      </c>
      <c r="I31" s="14"/>
      <c r="J31" s="10"/>
      <c r="K31" s="14">
        <v>50000</v>
      </c>
    </row>
    <row r="32" spans="1:11" ht="285" x14ac:dyDescent="0.25">
      <c r="A32" s="15" t="s">
        <v>38</v>
      </c>
      <c r="B32" s="20" t="s">
        <v>35</v>
      </c>
      <c r="C32" s="17" t="s">
        <v>10</v>
      </c>
      <c r="D32" s="17">
        <v>1</v>
      </c>
      <c r="E32" s="13"/>
      <c r="F32" s="14"/>
      <c r="G32" s="18"/>
      <c r="H32" s="14">
        <f>E32*(1+G32)</f>
        <v>0</v>
      </c>
      <c r="I32" s="14"/>
      <c r="J32" s="10"/>
      <c r="K32" s="14">
        <v>103920</v>
      </c>
    </row>
    <row r="33" spans="1:11" ht="90" x14ac:dyDescent="0.25">
      <c r="A33" s="15" t="s">
        <v>39</v>
      </c>
      <c r="B33" s="16" t="s">
        <v>30</v>
      </c>
      <c r="C33" s="17" t="s">
        <v>10</v>
      </c>
      <c r="D33" s="17">
        <v>1</v>
      </c>
      <c r="E33" s="13"/>
      <c r="F33" s="14"/>
      <c r="G33" s="18"/>
      <c r="H33" s="14"/>
      <c r="I33" s="14"/>
      <c r="J33" s="10"/>
      <c r="K33" s="14">
        <v>5000</v>
      </c>
    </row>
    <row r="34" spans="1:11" ht="225" x14ac:dyDescent="0.25">
      <c r="A34" s="15" t="s">
        <v>40</v>
      </c>
      <c r="B34" s="16" t="s">
        <v>36</v>
      </c>
      <c r="C34" s="17" t="s">
        <v>10</v>
      </c>
      <c r="D34" s="17">
        <v>1</v>
      </c>
      <c r="E34" s="13"/>
      <c r="F34" s="14"/>
      <c r="G34" s="18"/>
      <c r="H34" s="14"/>
      <c r="I34" s="14"/>
      <c r="J34" s="10"/>
      <c r="K34" s="14">
        <v>35000</v>
      </c>
    </row>
    <row r="36" spans="1:11" hidden="1" x14ac:dyDescent="0.25"/>
    <row r="37" spans="1:11" hidden="1" x14ac:dyDescent="0.25"/>
    <row r="39" spans="1:11" x14ac:dyDescent="0.25">
      <c r="A39" s="17">
        <v>1</v>
      </c>
      <c r="B39" s="13" t="s">
        <v>52</v>
      </c>
      <c r="C39" s="13"/>
      <c r="D39" s="13"/>
      <c r="E39" s="13"/>
      <c r="F39" s="19"/>
      <c r="G39" s="18"/>
      <c r="H39" s="14">
        <f>E39*(1+G39)</f>
        <v>0</v>
      </c>
      <c r="I39" s="14"/>
      <c r="J39" s="10"/>
      <c r="K39" s="19">
        <f>SUM(K6:K12)</f>
        <v>1592300</v>
      </c>
    </row>
    <row r="40" spans="1:11" x14ac:dyDescent="0.25">
      <c r="A40" s="17">
        <v>2</v>
      </c>
      <c r="B40" s="13" t="s">
        <v>53</v>
      </c>
      <c r="C40" s="13"/>
      <c r="D40" s="13"/>
      <c r="E40" s="13"/>
      <c r="F40" s="19"/>
      <c r="G40" s="18"/>
      <c r="H40" s="14">
        <f>E40*(1+G40)</f>
        <v>0</v>
      </c>
      <c r="I40" s="14"/>
      <c r="J40" s="10"/>
      <c r="K40" s="19">
        <f>SUM(K14:K20)</f>
        <v>242582</v>
      </c>
    </row>
    <row r="41" spans="1:11" x14ac:dyDescent="0.25">
      <c r="A41" s="17">
        <v>3</v>
      </c>
      <c r="B41" s="13" t="s">
        <v>54</v>
      </c>
      <c r="C41" s="13"/>
      <c r="D41" s="13"/>
      <c r="E41" s="13"/>
      <c r="F41" s="19"/>
      <c r="G41" s="18"/>
      <c r="H41" s="14">
        <f>E41*(1+G41)</f>
        <v>0</v>
      </c>
      <c r="I41" s="14"/>
      <c r="J41" s="10"/>
      <c r="K41" s="19">
        <f>SUM(K22:K27)</f>
        <v>289460</v>
      </c>
    </row>
    <row r="42" spans="1:11" x14ac:dyDescent="0.25">
      <c r="A42" s="17">
        <v>4</v>
      </c>
      <c r="B42" s="13" t="s">
        <v>55</v>
      </c>
      <c r="C42" s="13"/>
      <c r="D42" s="13"/>
      <c r="E42" s="13"/>
      <c r="F42" s="19"/>
      <c r="G42" s="18"/>
      <c r="H42" s="14">
        <f>E42*(1+G42)</f>
        <v>0</v>
      </c>
      <c r="I42" s="14"/>
      <c r="J42" s="10"/>
      <c r="K42" s="19">
        <f>SUM(K29:K34)</f>
        <v>242420</v>
      </c>
    </row>
    <row r="43" spans="1:11" ht="27" customHeight="1" x14ac:dyDescent="0.25">
      <c r="A43" s="27" t="s">
        <v>61</v>
      </c>
      <c r="B43" s="27"/>
      <c r="C43" s="27"/>
      <c r="D43" s="27"/>
      <c r="E43" s="27"/>
      <c r="F43" s="27"/>
      <c r="G43" s="27"/>
      <c r="I43" s="23">
        <f>SUM(I39:I42)</f>
        <v>0</v>
      </c>
      <c r="K43" s="5">
        <f>SUM(K39:K42)</f>
        <v>2366762</v>
      </c>
    </row>
  </sheetData>
  <mergeCells count="4">
    <mergeCell ref="A1:I1"/>
    <mergeCell ref="A3:I3"/>
    <mergeCell ref="A2:I2"/>
    <mergeCell ref="A43:G43"/>
  </mergeCells>
  <phoneticPr fontId="3" type="noConversion"/>
  <printOptions horizontalCentered="1"/>
  <pageMargins left="0.23622047244094491" right="0.23622047244094491" top="0.31" bottom="0.31" header="0.17" footer="0.17"/>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Company>PKP PLK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Kępa Karol</dc:creator>
  <cp:lastModifiedBy>Zychowicz Izabela</cp:lastModifiedBy>
  <cp:lastPrinted>2025-07-30T11:35:37Z</cp:lastPrinted>
  <dcterms:created xsi:type="dcterms:W3CDTF">2025-03-05T07:56:33Z</dcterms:created>
  <dcterms:modified xsi:type="dcterms:W3CDTF">2025-07-30T11:35:40Z</dcterms:modified>
</cp:coreProperties>
</file>